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IJQ3f1kyetIwF8BIHeyqoEZUJCSY1pBQ1Wcfrtk0eYdhfRCClNE4dqxY688oqW9rgYnLJ3NuWpidTvYvrajemA==" workbookSaltValue="X1qkLchqmzXDpolKaOU6ag==" workbookSpinCount="100000" lockStructure="1"/>
  <bookViews>
    <workbookView xWindow="14385" yWindow="45" windowWidth="14430" windowHeight="1264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Funkční zkouška" sheetId="12" r:id="rId5"/>
    <sheet name="Školení obsluh PZ" sheetId="6" r:id="rId6"/>
    <sheet name="Školení odpov.osob za PZ " sheetId="7" r:id="rId7"/>
    <sheet name="Školení obsluh plyn.kotlů" sheetId="8" r:id="rId8"/>
    <sheet name="Cenová rekapitulace" sheetId="10" r:id="rId9"/>
  </sheets>
  <calcPr calcId="152511"/>
</workbook>
</file>

<file path=xl/calcChain.xml><?xml version="1.0" encoding="utf-8"?>
<calcChain xmlns="http://schemas.openxmlformats.org/spreadsheetml/2006/main">
  <c r="I9" i="12" l="1"/>
  <c r="K8" i="12" l="1"/>
  <c r="K7" i="12"/>
  <c r="K9" i="12" l="1"/>
  <c r="B8" i="10" s="1"/>
  <c r="G12" i="9"/>
  <c r="I11" i="9"/>
  <c r="I10" i="9"/>
  <c r="I9" i="9"/>
  <c r="I8" i="9"/>
  <c r="I7" i="9"/>
  <c r="D8" i="8"/>
  <c r="F7" i="8"/>
  <c r="F8" i="8" s="1"/>
  <c r="B11" i="10" s="1"/>
  <c r="F8" i="7"/>
  <c r="H7" i="7"/>
  <c r="I9" i="6"/>
  <c r="I8" i="6"/>
  <c r="G10" i="6"/>
  <c r="I16" i="1"/>
  <c r="I16" i="4"/>
  <c r="I16" i="5"/>
  <c r="K13" i="5"/>
  <c r="K12" i="5"/>
  <c r="K11" i="5"/>
  <c r="K10" i="5"/>
  <c r="K9" i="5"/>
  <c r="K8" i="5"/>
  <c r="K13" i="4"/>
  <c r="K12" i="4"/>
  <c r="K11" i="4"/>
  <c r="K10" i="4"/>
  <c r="K9" i="4"/>
  <c r="K8" i="4"/>
  <c r="K13" i="1"/>
  <c r="K12" i="1"/>
  <c r="K11" i="1"/>
  <c r="K10" i="1"/>
  <c r="K9" i="1"/>
  <c r="K8" i="1"/>
  <c r="K16" i="4" l="1"/>
  <c r="B6" i="10" s="1"/>
  <c r="I10" i="6"/>
  <c r="B9" i="10" s="1"/>
  <c r="K16" i="1"/>
  <c r="B5" i="10" s="1"/>
  <c r="K16" i="5"/>
  <c r="B7" i="10" s="1"/>
  <c r="H8" i="7"/>
  <c r="B10" i="10" s="1"/>
  <c r="I12" i="9"/>
  <c r="B12" i="10"/>
  <c r="B13" i="10" l="1"/>
</calcChain>
</file>

<file path=xl/sharedStrings.xml><?xml version="1.0" encoding="utf-8"?>
<sst xmlns="http://schemas.openxmlformats.org/spreadsheetml/2006/main" count="268" uniqueCount="98">
  <si>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</si>
  <si>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</si>
  <si>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</si>
  <si>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</si>
  <si>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</si>
  <si>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</si>
  <si>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</si>
  <si>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</si>
  <si>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</si>
  <si>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</si>
  <si>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</si>
  <si>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</si>
  <si>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</si>
  <si>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</si>
  <si>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</si>
  <si>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</si>
  <si>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</si>
  <si>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</si>
  <si>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</si>
  <si>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</si>
  <si>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</si>
  <si>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</si>
  <si>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v kotelnách</t>
  </si>
  <si>
    <t>Spotřebiče</t>
  </si>
  <si>
    <t>Počet        ks</t>
  </si>
  <si>
    <t>Jm.výkon        kW</t>
  </si>
  <si>
    <t xml:space="preserve">Plánovaný termín revize   </t>
  </si>
  <si>
    <t>06/2014</t>
  </si>
  <si>
    <t>06/2017</t>
  </si>
  <si>
    <t>10/2015</t>
  </si>
  <si>
    <t>10/2013</t>
  </si>
  <si>
    <t>Požadovaná způsobilost: Oprávněná servisní organizace</t>
  </si>
  <si>
    <t>Perioda: 1 x za 1 rok</t>
  </si>
  <si>
    <t>vyhl. č. 85/1978 Sb. § 3</t>
  </si>
  <si>
    <t>Požadovaná způsobilost: Osoba znalá, nebo Revizní technik PZ</t>
  </si>
  <si>
    <t>Odborná prohlídka kotelny II. a III. Kategorie, dle vyhl. 91/1993 Sb. § 16</t>
  </si>
  <si>
    <t>Roční servis PZ (jedná se o kontrolu a servis plynových zařízení před topnou sezónou)</t>
  </si>
  <si>
    <t>WOLF NG-31ED-140</t>
  </si>
  <si>
    <t>WOLF NG-31E-70</t>
  </si>
  <si>
    <t>WOLF NG-31E-90</t>
  </si>
  <si>
    <t>WOLF NG-31E-110</t>
  </si>
  <si>
    <t>DAKON DUA CTFS 30 AE/DT</t>
  </si>
  <si>
    <t>1220m</t>
  </si>
  <si>
    <t>10/2014</t>
  </si>
  <si>
    <t>10/2016</t>
  </si>
  <si>
    <t>07/2015</t>
  </si>
  <si>
    <t>07/2016</t>
  </si>
  <si>
    <t xml:space="preserve"> Průmyslový plynovod</t>
  </si>
  <si>
    <t>07/2014</t>
  </si>
  <si>
    <t>07/2017</t>
  </si>
  <si>
    <t>05/2010</t>
  </si>
  <si>
    <t>Poslední termín školení</t>
  </si>
  <si>
    <t>05/2015</t>
  </si>
  <si>
    <t>Středisko S4 Sever - sklad Mstětice</t>
  </si>
  <si>
    <t>Nabídková cena celkem za sklad Mstětice</t>
  </si>
  <si>
    <t>od 9/2013</t>
  </si>
  <si>
    <t>do 9/2017</t>
  </si>
  <si>
    <t>1/2014</t>
  </si>
  <si>
    <t>1/2017</t>
  </si>
  <si>
    <t>5/2015</t>
  </si>
  <si>
    <t>6- nové</t>
  </si>
  <si>
    <t>1- opak.</t>
  </si>
  <si>
    <t>4/2014</t>
  </si>
  <si>
    <t>4/2015</t>
  </si>
  <si>
    <t>4/2016</t>
  </si>
  <si>
    <t>4/2017</t>
  </si>
  <si>
    <t>Okruh činností</t>
  </si>
  <si>
    <t>Celková cena za středisko uvedená v předchozích listech</t>
  </si>
  <si>
    <t>Kontrola a servis plynových zařízení před topnou sezónou</t>
  </si>
  <si>
    <t>Školení obsluh PZ</t>
  </si>
  <si>
    <t>Školení odpovědných osob za PZ</t>
  </si>
  <si>
    <t>Odborná prohlídka kotelny</t>
  </si>
  <si>
    <t>Středisko Mstětice</t>
  </si>
  <si>
    <t>Cena celkem za sklad:</t>
  </si>
  <si>
    <t>Kontrola dle vyhl. č. 85/1978 Sb. § 3</t>
  </si>
  <si>
    <t>Kotelna admin. Budovy-III.kat.</t>
  </si>
  <si>
    <t>Kotelna ČOV - III. kat</t>
  </si>
  <si>
    <t>Kotelna HZS-III.kat.</t>
  </si>
  <si>
    <t>Kotelna lokoremíza-III.kat.</t>
  </si>
  <si>
    <t>Kotelna údržba-garáže - III.kat.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</si>
  <si>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</si>
  <si>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</si>
  <si>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</si>
  <si>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</si>
  <si>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STL regulační stanice</t>
  </si>
  <si>
    <t>VTL regulační stanice</t>
  </si>
  <si>
    <t>Sklad Mstětice</t>
  </si>
  <si>
    <t>9/2013</t>
  </si>
  <si>
    <t>1,5,9/2014</t>
  </si>
  <si>
    <t>1,5,9/2015</t>
  </si>
  <si>
    <t>1,5,9/2016</t>
  </si>
  <si>
    <t>Funkční zkouška</t>
  </si>
  <si>
    <t>1,5/2017</t>
  </si>
  <si>
    <t>Požadovaná způsobilost: RT PZ</t>
  </si>
  <si>
    <t>Požadovaná způsobilost:  RT PZ</t>
  </si>
  <si>
    <t>Školení obsluh plynových kotlů (zkoušky topičů)</t>
  </si>
  <si>
    <t>Plánovaný termín</t>
  </si>
  <si>
    <t>Celkový počet kontrol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</si>
</sst>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0" fillId="0" borderId="2" xfId="0" applyBorder="1"/>
    <xf numFmtId="0" fontId="2" fillId="0" borderId="2" xfId="0" applyFont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3" fillId="3" borderId="7" xfId="0" applyFont="1" applyFill="1" applyBorder="1" applyAlignment="1">
      <alignment vertical="top" wrapText="1"/>
    </xf>
    <xf numFmtId="49" fontId="0" fillId="0" borderId="2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49" fontId="0" fillId="0" borderId="4" xfId="0" applyNumberFormat="1" applyBorder="1" applyAlignment="1">
      <alignment horizontal="center"/>
    </xf>
    <xf numFmtId="49" fontId="0" fillId="0" borderId="13" xfId="0" applyNumberFormat="1" applyBorder="1"/>
    <xf numFmtId="49" fontId="0" fillId="0" borderId="14" xfId="0" applyNumberFormat="1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16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0" fontId="0" fillId="0" borderId="4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wrapText="1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4" borderId="4" xfId="0" applyNumberFormat="1" applyFill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4" borderId="2" xfId="0" applyNumberFormat="1" applyFill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3" borderId="3" xfId="0" applyNumberFormat="1" applyFill="1" applyBorder="1" applyAlignment="1">
      <alignment horizontal="right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4" fontId="0" fillId="4" borderId="4" xfId="0" applyNumberFormat="1" applyFill="1" applyBorder="1"/>
    <xf numFmtId="164" fontId="0" fillId="0" borderId="4" xfId="0" applyNumberFormat="1" applyBorder="1"/>
    <xf numFmtId="164" fontId="0" fillId="4" borderId="2" xfId="0" applyNumberFormat="1" applyFill="1" applyBorder="1"/>
    <xf numFmtId="164" fontId="0" fillId="0" borderId="2" xfId="0" applyNumberFormat="1" applyBorder="1" applyAlignment="1"/>
    <xf numFmtId="164" fontId="0" fillId="3" borderId="3" xfId="0" applyNumberFormat="1" applyFill="1" applyBorder="1" applyAlignment="1"/>
    <xf numFmtId="164" fontId="0" fillId="4" borderId="2" xfId="0" applyNumberFormat="1" applyFill="1" applyBorder="1" applyAlignment="1"/>
    <xf numFmtId="164" fontId="0" fillId="4" borderId="4" xfId="0" applyNumberFormat="1" applyFill="1" applyBorder="1" applyAlignment="1"/>
    <xf numFmtId="164" fontId="0" fillId="0" borderId="4" xfId="0" applyNumberFormat="1" applyBorder="1" applyAlignment="1"/>
    <xf numFmtId="0" fontId="0" fillId="0" borderId="2" xfId="0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164" fontId="0" fillId="0" borderId="24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12" xfId="0" applyNumberFormat="1" applyBorder="1" applyAlignment="1">
      <alignment horizontal="right"/>
    </xf>
    <xf numFmtId="0" fontId="0" fillId="3" borderId="21" xfId="0" applyFill="1" applyBorder="1" applyAlignment="1">
      <alignment vertical="center"/>
    </xf>
    <xf numFmtId="164" fontId="0" fillId="3" borderId="22" xfId="0" applyNumberFormat="1" applyFill="1" applyBorder="1" applyAlignment="1">
      <alignment horizontal="right"/>
    </xf>
    <xf numFmtId="49" fontId="2" fillId="0" borderId="21" xfId="0" applyNumberFormat="1" applyFont="1" applyBorder="1" applyAlignment="1">
      <alignment wrapText="1"/>
    </xf>
    <xf numFmtId="49" fontId="2" fillId="0" borderId="25" xfId="0" applyNumberFormat="1" applyFont="1" applyBorder="1" applyAlignment="1">
      <alignment wrapText="1"/>
    </xf>
    <xf numFmtId="49" fontId="0" fillId="0" borderId="25" xfId="0" applyNumberFormat="1" applyBorder="1"/>
    <xf numFmtId="1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right"/>
    </xf>
    <xf numFmtId="1" fontId="0" fillId="0" borderId="25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0" fillId="0" borderId="28" xfId="0" applyNumberFormat="1" applyBorder="1"/>
    <xf numFmtId="0" fontId="0" fillId="0" borderId="27" xfId="0" applyBorder="1" applyAlignment="1">
      <alignment horizontal="center"/>
    </xf>
    <xf numFmtId="164" fontId="0" fillId="4" borderId="27" xfId="0" applyNumberFormat="1" applyFill="1" applyBorder="1"/>
    <xf numFmtId="0" fontId="2" fillId="0" borderId="21" xfId="0" applyFont="1" applyBorder="1" applyAlignment="1">
      <alignment wrapText="1"/>
    </xf>
    <xf numFmtId="0" fontId="0" fillId="0" borderId="25" xfId="0" applyBorder="1"/>
    <xf numFmtId="164" fontId="0" fillId="0" borderId="26" xfId="0" applyNumberFormat="1" applyBorder="1"/>
    <xf numFmtId="0" fontId="1" fillId="0" borderId="2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0" fillId="0" borderId="8" xfId="0" applyFont="1" applyBorder="1" applyAlignment="1">
      <alignment horizontal="center"/>
    </xf>
    <xf numFmtId="0" fontId="0" fillId="0" borderId="5" xfId="0" applyBorder="1"/>
    <xf numFmtId="164" fontId="0" fillId="0" borderId="10" xfId="0" applyNumberFormat="1" applyBorder="1" applyAlignment="1">
      <alignment vertical="center"/>
    </xf>
    <xf numFmtId="0" fontId="0" fillId="0" borderId="9" xfId="0" applyFon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64" fontId="0" fillId="0" borderId="26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49" fontId="0" fillId="0" borderId="27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164" fontId="0" fillId="4" borderId="15" xfId="0" applyNumberFormat="1" applyFill="1" applyBorder="1" applyAlignment="1">
      <alignment horizontal="right" vertical="center"/>
    </xf>
    <xf numFmtId="164" fontId="0" fillId="4" borderId="16" xfId="0" applyNumberFormat="1" applyFill="1" applyBorder="1" applyAlignment="1">
      <alignment horizontal="right" vertical="center"/>
    </xf>
    <xf numFmtId="164" fontId="0" fillId="4" borderId="17" xfId="0" applyNumberFormat="1" applyFill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164" fontId="0" fillId="4" borderId="15" xfId="0" applyNumberFormat="1" applyFill="1" applyBorder="1" applyAlignment="1">
      <alignment horizontal="right"/>
    </xf>
    <xf numFmtId="164" fontId="0" fillId="4" borderId="16" xfId="0" applyNumberFormat="1" applyFill="1" applyBorder="1" applyAlignment="1">
      <alignment horizontal="right"/>
    </xf>
    <xf numFmtId="164" fontId="0" fillId="4" borderId="17" xfId="0" applyNumberFormat="1" applyFill="1" applyBorder="1" applyAlignment="1">
      <alignment horizontal="right"/>
    </xf>
    <xf numFmtId="4" fontId="4" fillId="0" borderId="15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4" fontId="4" fillId="0" borderId="17" xfId="0" applyNumberFormat="1" applyFont="1" applyBorder="1" applyAlignment="1">
      <alignment horizontal="center"/>
    </xf>
    <xf numFmtId="164" fontId="0" fillId="4" borderId="15" xfId="0" applyNumberFormat="1" applyFill="1" applyBorder="1" applyAlignment="1"/>
    <xf numFmtId="164" fontId="0" fillId="4" borderId="16" xfId="0" applyNumberFormat="1" applyFill="1" applyBorder="1" applyAlignment="1"/>
    <xf numFmtId="164" fontId="0" fillId="4" borderId="17" xfId="0" applyNumberFormat="1" applyFill="1" applyBorder="1" applyAlignment="1"/>
    <xf numFmtId="164" fontId="0" fillId="0" borderId="18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abSelected="1" workbookViewId="0">
      <selection activeCell="I8" sqref="I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53</v>
      </c>
      <c r="B2" s="3"/>
      <c r="C2" s="3"/>
    </row>
    <row r="3" spans="1:11" ht="15.75" thickBot="1" x14ac:dyDescent="0.3"/>
    <row r="4" spans="1:11" ht="77.25" customHeight="1" thickBot="1" x14ac:dyDescent="0.3">
      <c r="A4" s="1" t="s">
        <v>36</v>
      </c>
      <c r="B4" s="1"/>
      <c r="C4" s="1"/>
      <c r="D4" s="2" t="s">
        <v>31</v>
      </c>
      <c r="E4" s="1" t="s">
        <v>32</v>
      </c>
    </row>
    <row r="6" spans="1:11" ht="15.75" thickBot="1" x14ac:dyDescent="0.3">
      <c r="D6" s="20" t="s">
        <v>55</v>
      </c>
      <c r="E6" s="21">
        <v>2014</v>
      </c>
      <c r="F6" s="21">
        <v>2015</v>
      </c>
      <c r="G6" s="21">
        <v>2016</v>
      </c>
      <c r="H6" s="20" t="s">
        <v>56</v>
      </c>
      <c r="I6" s="20"/>
    </row>
    <row r="7" spans="1:11" ht="48.75" thickBot="1" x14ac:dyDescent="0.3">
      <c r="A7" s="28" t="s">
        <v>23</v>
      </c>
      <c r="B7" s="28" t="s">
        <v>24</v>
      </c>
      <c r="C7" s="28" t="s">
        <v>25</v>
      </c>
      <c r="D7" s="28" t="s">
        <v>96</v>
      </c>
      <c r="E7" s="28" t="s">
        <v>96</v>
      </c>
      <c r="F7" s="28" t="s">
        <v>96</v>
      </c>
      <c r="G7" s="28" t="s">
        <v>96</v>
      </c>
      <c r="H7" s="28" t="s">
        <v>96</v>
      </c>
      <c r="I7" s="28" t="s">
        <v>97</v>
      </c>
      <c r="J7" s="28" t="s">
        <v>0</v>
      </c>
      <c r="K7" s="28" t="s">
        <v>1</v>
      </c>
    </row>
    <row r="8" spans="1:11" x14ac:dyDescent="0.25">
      <c r="A8" s="16" t="s">
        <v>37</v>
      </c>
      <c r="B8" s="16">
        <v>2</v>
      </c>
      <c r="C8" s="29">
        <v>70</v>
      </c>
      <c r="D8" s="47" t="s">
        <v>30</v>
      </c>
      <c r="E8" s="47" t="s">
        <v>43</v>
      </c>
      <c r="F8" s="47" t="s">
        <v>29</v>
      </c>
      <c r="G8" s="47" t="s">
        <v>44</v>
      </c>
      <c r="H8" s="24"/>
      <c r="I8" s="35">
        <v>8</v>
      </c>
      <c r="J8" s="41"/>
      <c r="K8" s="42">
        <f>I8*J8</f>
        <v>0</v>
      </c>
    </row>
    <row r="9" spans="1:11" x14ac:dyDescent="0.25">
      <c r="A9" s="10" t="s">
        <v>39</v>
      </c>
      <c r="B9" s="10">
        <v>2</v>
      </c>
      <c r="C9" s="31">
        <v>90</v>
      </c>
      <c r="D9" s="46" t="s">
        <v>30</v>
      </c>
      <c r="E9" s="46" t="s">
        <v>43</v>
      </c>
      <c r="F9" s="46" t="s">
        <v>29</v>
      </c>
      <c r="G9" s="46" t="s">
        <v>44</v>
      </c>
      <c r="H9" s="15"/>
      <c r="I9" s="36">
        <v>8</v>
      </c>
      <c r="J9" s="43"/>
      <c r="K9" s="42">
        <f t="shared" ref="K9:K12" si="0">I9*J9</f>
        <v>0</v>
      </c>
    </row>
    <row r="10" spans="1:11" x14ac:dyDescent="0.25">
      <c r="A10" s="10" t="s">
        <v>38</v>
      </c>
      <c r="B10" s="10">
        <v>1</v>
      </c>
      <c r="C10" s="31">
        <v>70</v>
      </c>
      <c r="D10" s="46" t="s">
        <v>30</v>
      </c>
      <c r="E10" s="46" t="s">
        <v>43</v>
      </c>
      <c r="F10" s="46" t="s">
        <v>29</v>
      </c>
      <c r="G10" s="46" t="s">
        <v>44</v>
      </c>
      <c r="H10" s="15"/>
      <c r="I10" s="36">
        <v>4</v>
      </c>
      <c r="J10" s="43"/>
      <c r="K10" s="42">
        <f t="shared" si="0"/>
        <v>0</v>
      </c>
    </row>
    <row r="11" spans="1:11" x14ac:dyDescent="0.25">
      <c r="A11" s="10" t="s">
        <v>40</v>
      </c>
      <c r="B11" s="10">
        <v>1</v>
      </c>
      <c r="C11" s="31">
        <v>110</v>
      </c>
      <c r="D11" s="46" t="s">
        <v>30</v>
      </c>
      <c r="E11" s="46" t="s">
        <v>43</v>
      </c>
      <c r="F11" s="46" t="s">
        <v>29</v>
      </c>
      <c r="G11" s="46" t="s">
        <v>44</v>
      </c>
      <c r="H11" s="15"/>
      <c r="I11" s="36">
        <v>4</v>
      </c>
      <c r="J11" s="43"/>
      <c r="K11" s="42">
        <f t="shared" si="0"/>
        <v>0</v>
      </c>
    </row>
    <row r="12" spans="1:11" ht="15.75" thickBot="1" x14ac:dyDescent="0.3">
      <c r="A12" s="10" t="s">
        <v>41</v>
      </c>
      <c r="B12" s="10">
        <v>1</v>
      </c>
      <c r="C12" s="31">
        <v>30</v>
      </c>
      <c r="D12" s="46" t="s">
        <v>30</v>
      </c>
      <c r="E12" s="46" t="s">
        <v>43</v>
      </c>
      <c r="F12" s="46" t="s">
        <v>29</v>
      </c>
      <c r="G12" s="46" t="s">
        <v>44</v>
      </c>
      <c r="H12" s="15"/>
      <c r="I12" s="36">
        <v>4</v>
      </c>
      <c r="J12" s="43"/>
      <c r="K12" s="42">
        <f t="shared" si="0"/>
        <v>0</v>
      </c>
    </row>
    <row r="13" spans="1:11" x14ac:dyDescent="0.25">
      <c r="A13" s="17" t="s">
        <v>47</v>
      </c>
      <c r="B13" s="9" t="s">
        <v>19</v>
      </c>
      <c r="C13" s="105"/>
      <c r="D13" s="108" t="s">
        <v>30</v>
      </c>
      <c r="E13" s="108" t="s">
        <v>43</v>
      </c>
      <c r="F13" s="108" t="s">
        <v>29</v>
      </c>
      <c r="G13" s="108" t="s">
        <v>44</v>
      </c>
      <c r="H13" s="109"/>
      <c r="I13" s="96">
        <v>4</v>
      </c>
      <c r="J13" s="99"/>
      <c r="K13" s="102">
        <f>I13*J13</f>
        <v>0</v>
      </c>
    </row>
    <row r="14" spans="1:11" x14ac:dyDescent="0.25">
      <c r="A14" s="18" t="s">
        <v>20</v>
      </c>
      <c r="B14" s="10" t="s">
        <v>21</v>
      </c>
      <c r="C14" s="106"/>
      <c r="D14" s="97"/>
      <c r="E14" s="97"/>
      <c r="F14" s="97"/>
      <c r="G14" s="97"/>
      <c r="H14" s="110"/>
      <c r="I14" s="97"/>
      <c r="J14" s="100"/>
      <c r="K14" s="103"/>
    </row>
    <row r="15" spans="1:11" ht="15.75" thickBot="1" x14ac:dyDescent="0.3">
      <c r="A15" s="19" t="s">
        <v>22</v>
      </c>
      <c r="B15" s="12" t="s">
        <v>42</v>
      </c>
      <c r="C15" s="107"/>
      <c r="D15" s="98"/>
      <c r="E15" s="98"/>
      <c r="F15" s="98"/>
      <c r="G15" s="98"/>
      <c r="H15" s="111"/>
      <c r="I15" s="98"/>
      <c r="J15" s="101"/>
      <c r="K15" s="104"/>
    </row>
    <row r="16" spans="1:11" ht="31.5" thickTop="1" thickBot="1" x14ac:dyDescent="0.3">
      <c r="A16" s="73" t="s">
        <v>54</v>
      </c>
      <c r="B16" s="74"/>
      <c r="C16" s="75"/>
      <c r="D16" s="75"/>
      <c r="E16" s="75"/>
      <c r="F16" s="75"/>
      <c r="G16" s="75"/>
      <c r="H16" s="75"/>
      <c r="I16" s="78">
        <f>SUM(I8:I13)</f>
        <v>32</v>
      </c>
      <c r="J16" s="77"/>
      <c r="K16" s="45">
        <f>SUM(K8:K13)</f>
        <v>0</v>
      </c>
    </row>
  </sheetData>
  <sheetProtection algorithmName="SHA-512" hashValue="+YuEpTgsN4PXFTANQu5sdmKybIdBCy8nGdU+HxM/UOCiS1EkmHV8HhilvdGNtPVYVMqIthznbaNeKoHRho+A1Q==" saltValue="Qgs35iimnw2BdhJazQNWXA==" spinCount="100000" sheet="1" objects="1" scenarios="1"/>
  <protectedRanges>
    <protectedRange sqref="J8:J15" name="Oblast1"/>
  </protectedRanges>
  <mergeCells count="9">
    <mergeCell ref="I13:I15"/>
    <mergeCell ref="J13:J15"/>
    <mergeCell ref="K13:K15"/>
    <mergeCell ref="C13:C15"/>
    <mergeCell ref="D13:D15"/>
    <mergeCell ref="E13:E15"/>
    <mergeCell ref="F13:F15"/>
    <mergeCell ref="G13:G15"/>
    <mergeCell ref="H13:H15"/>
  </mergeCells>
  <pageMargins left="0.7" right="0.7" top="0.75" bottom="0.75" header="0.3" footer="0.3"/>
  <pageSetup paperSize="9" scale="9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workbookViewId="0">
      <selection activeCell="I8" sqref="I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53</v>
      </c>
      <c r="B2" s="3"/>
      <c r="C2" s="3"/>
    </row>
    <row r="3" spans="1:11" ht="15.75" thickBot="1" x14ac:dyDescent="0.3"/>
    <row r="4" spans="1:11" ht="61.5" thickBot="1" x14ac:dyDescent="0.3">
      <c r="A4" s="1" t="s">
        <v>33</v>
      </c>
      <c r="B4" s="1"/>
      <c r="C4" s="1"/>
      <c r="D4" s="2" t="s">
        <v>34</v>
      </c>
      <c r="E4" s="1" t="s">
        <v>32</v>
      </c>
    </row>
    <row r="6" spans="1:11" ht="15.75" thickBot="1" x14ac:dyDescent="0.3">
      <c r="D6" s="20" t="s">
        <v>55</v>
      </c>
      <c r="E6" s="21">
        <v>2014</v>
      </c>
      <c r="F6" s="21">
        <v>2015</v>
      </c>
      <c r="G6" s="21">
        <v>2016</v>
      </c>
      <c r="H6" s="20" t="s">
        <v>56</v>
      </c>
      <c r="I6" s="20"/>
    </row>
    <row r="7" spans="1:11" ht="48.75" thickBot="1" x14ac:dyDescent="0.3">
      <c r="A7" s="28" t="s">
        <v>23</v>
      </c>
      <c r="B7" s="28" t="s">
        <v>24</v>
      </c>
      <c r="C7" s="28" t="s">
        <v>25</v>
      </c>
      <c r="D7" s="28" t="s">
        <v>96</v>
      </c>
      <c r="E7" s="28" t="s">
        <v>96</v>
      </c>
      <c r="F7" s="28" t="s">
        <v>96</v>
      </c>
      <c r="G7" s="28" t="s">
        <v>96</v>
      </c>
      <c r="H7" s="28" t="s">
        <v>96</v>
      </c>
      <c r="I7" s="28" t="s">
        <v>97</v>
      </c>
      <c r="J7" s="28" t="s">
        <v>0</v>
      </c>
      <c r="K7" s="28" t="s">
        <v>1</v>
      </c>
    </row>
    <row r="8" spans="1:11" x14ac:dyDescent="0.25">
      <c r="A8" s="16" t="s">
        <v>37</v>
      </c>
      <c r="B8" s="16">
        <v>2</v>
      </c>
      <c r="C8" s="13">
        <v>70</v>
      </c>
      <c r="D8" s="47"/>
      <c r="E8" s="47"/>
      <c r="F8" s="47" t="s">
        <v>45</v>
      </c>
      <c r="G8" s="47" t="s">
        <v>46</v>
      </c>
      <c r="H8" s="47"/>
      <c r="I8" s="35">
        <v>4</v>
      </c>
      <c r="J8" s="41"/>
      <c r="K8" s="42">
        <f>I8*J8</f>
        <v>0</v>
      </c>
    </row>
    <row r="9" spans="1:11" x14ac:dyDescent="0.25">
      <c r="A9" s="10" t="s">
        <v>39</v>
      </c>
      <c r="B9" s="10">
        <v>2</v>
      </c>
      <c r="C9" s="11">
        <v>90</v>
      </c>
      <c r="D9" s="46"/>
      <c r="E9" s="46"/>
      <c r="F9" s="46" t="s">
        <v>45</v>
      </c>
      <c r="G9" s="46" t="s">
        <v>46</v>
      </c>
      <c r="H9" s="46"/>
      <c r="I9" s="36">
        <v>4</v>
      </c>
      <c r="J9" s="43"/>
      <c r="K9" s="42">
        <f t="shared" ref="K9:K12" si="0">I9*J9</f>
        <v>0</v>
      </c>
    </row>
    <row r="10" spans="1:11" x14ac:dyDescent="0.25">
      <c r="A10" s="10" t="s">
        <v>38</v>
      </c>
      <c r="B10" s="10">
        <v>1</v>
      </c>
      <c r="C10" s="11">
        <v>70</v>
      </c>
      <c r="D10" s="46"/>
      <c r="E10" s="46"/>
      <c r="F10" s="46" t="s">
        <v>45</v>
      </c>
      <c r="G10" s="46" t="s">
        <v>46</v>
      </c>
      <c r="H10" s="46"/>
      <c r="I10" s="36">
        <v>2</v>
      </c>
      <c r="J10" s="43"/>
      <c r="K10" s="42">
        <f t="shared" si="0"/>
        <v>0</v>
      </c>
    </row>
    <row r="11" spans="1:11" x14ac:dyDescent="0.25">
      <c r="A11" s="10" t="s">
        <v>40</v>
      </c>
      <c r="B11" s="10">
        <v>1</v>
      </c>
      <c r="C11" s="11">
        <v>110</v>
      </c>
      <c r="D11" s="46"/>
      <c r="E11" s="46"/>
      <c r="F11" s="46" t="s">
        <v>45</v>
      </c>
      <c r="G11" s="46" t="s">
        <v>46</v>
      </c>
      <c r="H11" s="46"/>
      <c r="I11" s="36">
        <v>2</v>
      </c>
      <c r="J11" s="43"/>
      <c r="K11" s="42">
        <f t="shared" si="0"/>
        <v>0</v>
      </c>
    </row>
    <row r="12" spans="1:11" ht="15.75" thickBot="1" x14ac:dyDescent="0.3">
      <c r="A12" s="10" t="s">
        <v>41</v>
      </c>
      <c r="B12" s="10">
        <v>1</v>
      </c>
      <c r="C12" s="11">
        <v>30</v>
      </c>
      <c r="D12" s="46"/>
      <c r="E12" s="46"/>
      <c r="F12" s="46" t="s">
        <v>45</v>
      </c>
      <c r="G12" s="46" t="s">
        <v>46</v>
      </c>
      <c r="H12" s="46"/>
      <c r="I12" s="36">
        <v>2</v>
      </c>
      <c r="J12" s="43"/>
      <c r="K12" s="42">
        <f t="shared" si="0"/>
        <v>0</v>
      </c>
    </row>
    <row r="13" spans="1:11" x14ac:dyDescent="0.25">
      <c r="A13" s="17" t="s">
        <v>47</v>
      </c>
      <c r="B13" s="9" t="s">
        <v>19</v>
      </c>
      <c r="C13" s="115"/>
      <c r="D13" s="108"/>
      <c r="E13" s="108" t="s">
        <v>48</v>
      </c>
      <c r="F13" s="108" t="s">
        <v>45</v>
      </c>
      <c r="G13" s="108" t="s">
        <v>46</v>
      </c>
      <c r="H13" s="108" t="s">
        <v>49</v>
      </c>
      <c r="I13" s="96">
        <v>4</v>
      </c>
      <c r="J13" s="112"/>
      <c r="K13" s="102">
        <f>I13*J13</f>
        <v>0</v>
      </c>
    </row>
    <row r="14" spans="1:11" x14ac:dyDescent="0.25">
      <c r="A14" s="18" t="s">
        <v>20</v>
      </c>
      <c r="B14" s="10" t="s">
        <v>21</v>
      </c>
      <c r="C14" s="116"/>
      <c r="D14" s="97"/>
      <c r="E14" s="97"/>
      <c r="F14" s="97"/>
      <c r="G14" s="97"/>
      <c r="H14" s="97"/>
      <c r="I14" s="97"/>
      <c r="J14" s="113"/>
      <c r="K14" s="103"/>
    </row>
    <row r="15" spans="1:11" ht="15.75" thickBot="1" x14ac:dyDescent="0.3">
      <c r="A15" s="19" t="s">
        <v>22</v>
      </c>
      <c r="B15" s="12" t="s">
        <v>42</v>
      </c>
      <c r="C15" s="117"/>
      <c r="D15" s="98"/>
      <c r="E15" s="98"/>
      <c r="F15" s="98"/>
      <c r="G15" s="98"/>
      <c r="H15" s="98"/>
      <c r="I15" s="98"/>
      <c r="J15" s="114"/>
      <c r="K15" s="104"/>
    </row>
    <row r="16" spans="1:11" ht="31.5" thickTop="1" thickBot="1" x14ac:dyDescent="0.3">
      <c r="A16" s="73" t="s">
        <v>54</v>
      </c>
      <c r="B16" s="74"/>
      <c r="C16" s="75"/>
      <c r="D16" s="75"/>
      <c r="E16" s="75"/>
      <c r="F16" s="75"/>
      <c r="G16" s="75"/>
      <c r="H16" s="75"/>
      <c r="I16" s="76">
        <f>SUM(I8:I13)</f>
        <v>18</v>
      </c>
      <c r="J16" s="77"/>
      <c r="K16" s="45">
        <f>SUM(K8:K13)</f>
        <v>0</v>
      </c>
    </row>
  </sheetData>
  <sheetProtection algorithmName="SHA-512" hashValue="kpcy884yFT5BqJ5H+cOGzm0rFcSTo9b1xAsCyQde8z3cZetlzJeuGL6+2ImuQ9gu80tKo91eWPt+JqQSo+Ln5A==" saltValue="KtbdePk07Q19HTcO/muMVQ==" spinCount="100000" sheet="1" objects="1" scenarios="1"/>
  <protectedRanges>
    <protectedRange sqref="J8:J15" name="Oblast1"/>
  </protectedRanges>
  <mergeCells count="9">
    <mergeCell ref="I13:I15"/>
    <mergeCell ref="J13:J15"/>
    <mergeCell ref="K13:K15"/>
    <mergeCell ref="C13:C15"/>
    <mergeCell ref="D13:D15"/>
    <mergeCell ref="E13:E15"/>
    <mergeCell ref="F13:F15"/>
    <mergeCell ref="G13:G15"/>
    <mergeCell ref="H13:H15"/>
  </mergeCells>
  <pageMargins left="0.7" right="0.7" top="0.75" bottom="0.75" header="0.3" footer="0.3"/>
  <pageSetup paperSize="9" scale="9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workbookViewId="0">
      <selection activeCell="H7" sqref="H7"/>
    </sheetView>
  </sheetViews>
  <sheetFormatPr defaultRowHeight="15" x14ac:dyDescent="0.25"/>
  <cols>
    <col min="1" max="1" width="27.42578125" customWidth="1"/>
    <col min="2" max="2" width="25.8554687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53</v>
      </c>
    </row>
    <row r="3" spans="1:9" ht="15.75" thickBot="1" x14ac:dyDescent="0.3"/>
    <row r="4" spans="1:9" ht="36.75" thickBot="1" x14ac:dyDescent="0.3">
      <c r="A4" s="1" t="s">
        <v>35</v>
      </c>
      <c r="B4" s="79" t="s">
        <v>93</v>
      </c>
      <c r="C4" s="1" t="s">
        <v>3</v>
      </c>
    </row>
    <row r="5" spans="1:9" s="61" customFormat="1" ht="15.75" thickBot="1" x14ac:dyDescent="0.3">
      <c r="B5" s="61" t="s">
        <v>55</v>
      </c>
      <c r="C5" s="61">
        <v>2014</v>
      </c>
      <c r="D5" s="61">
        <v>2015</v>
      </c>
      <c r="E5" s="61">
        <v>2016</v>
      </c>
      <c r="F5" s="61" t="s">
        <v>56</v>
      </c>
    </row>
    <row r="6" spans="1:9" ht="48.75" thickBot="1" x14ac:dyDescent="0.3">
      <c r="A6" s="27" t="s">
        <v>18</v>
      </c>
      <c r="B6" s="28" t="s">
        <v>13</v>
      </c>
      <c r="C6" s="28" t="s">
        <v>13</v>
      </c>
      <c r="D6" s="28" t="s">
        <v>13</v>
      </c>
      <c r="E6" s="28" t="s">
        <v>13</v>
      </c>
      <c r="F6" s="28" t="s">
        <v>13</v>
      </c>
      <c r="G6" s="28" t="s">
        <v>14</v>
      </c>
      <c r="H6" s="28" t="s">
        <v>0</v>
      </c>
      <c r="I6" s="28" t="s">
        <v>1</v>
      </c>
    </row>
    <row r="7" spans="1:9" x14ac:dyDescent="0.25">
      <c r="A7" s="86" t="s">
        <v>76</v>
      </c>
      <c r="B7" s="25"/>
      <c r="C7" s="47" t="s">
        <v>62</v>
      </c>
      <c r="D7" s="47" t="s">
        <v>63</v>
      </c>
      <c r="E7" s="47" t="s">
        <v>64</v>
      </c>
      <c r="F7" s="47" t="s">
        <v>65</v>
      </c>
      <c r="G7" s="7">
        <v>4</v>
      </c>
      <c r="H7" s="48"/>
      <c r="I7" s="49">
        <f>G7*H7</f>
        <v>0</v>
      </c>
    </row>
    <row r="8" spans="1:9" x14ac:dyDescent="0.25">
      <c r="A8" s="86" t="s">
        <v>75</v>
      </c>
      <c r="B8" s="26"/>
      <c r="C8" s="47" t="s">
        <v>62</v>
      </c>
      <c r="D8" s="47" t="s">
        <v>63</v>
      </c>
      <c r="E8" s="47" t="s">
        <v>64</v>
      </c>
      <c r="F8" s="47" t="s">
        <v>65</v>
      </c>
      <c r="G8" s="8">
        <v>4</v>
      </c>
      <c r="H8" s="50"/>
      <c r="I8" s="49">
        <f t="shared" ref="I8:I11" si="0">G8*H8</f>
        <v>0</v>
      </c>
    </row>
    <row r="9" spans="1:9" x14ac:dyDescent="0.25">
      <c r="A9" s="62" t="s">
        <v>77</v>
      </c>
      <c r="B9" s="26"/>
      <c r="C9" s="47" t="s">
        <v>62</v>
      </c>
      <c r="D9" s="47" t="s">
        <v>63</v>
      </c>
      <c r="E9" s="47" t="s">
        <v>64</v>
      </c>
      <c r="F9" s="47" t="s">
        <v>65</v>
      </c>
      <c r="G9" s="8">
        <v>4</v>
      </c>
      <c r="H9" s="50"/>
      <c r="I9" s="49">
        <f t="shared" si="0"/>
        <v>0</v>
      </c>
    </row>
    <row r="10" spans="1:9" x14ac:dyDescent="0.25">
      <c r="A10" s="86" t="s">
        <v>78</v>
      </c>
      <c r="B10" s="26"/>
      <c r="C10" s="47" t="s">
        <v>62</v>
      </c>
      <c r="D10" s="47" t="s">
        <v>63</v>
      </c>
      <c r="E10" s="47" t="s">
        <v>64</v>
      </c>
      <c r="F10" s="47" t="s">
        <v>65</v>
      </c>
      <c r="G10" s="8">
        <v>4</v>
      </c>
      <c r="H10" s="50"/>
      <c r="I10" s="49">
        <f t="shared" si="0"/>
        <v>0</v>
      </c>
    </row>
    <row r="11" spans="1:9" ht="15.75" thickBot="1" x14ac:dyDescent="0.3">
      <c r="A11" s="87" t="s">
        <v>79</v>
      </c>
      <c r="B11" s="80"/>
      <c r="C11" s="33" t="s">
        <v>62</v>
      </c>
      <c r="D11" s="33" t="s">
        <v>63</v>
      </c>
      <c r="E11" s="33" t="s">
        <v>64</v>
      </c>
      <c r="F11" s="33" t="s">
        <v>65</v>
      </c>
      <c r="G11" s="81">
        <v>4</v>
      </c>
      <c r="H11" s="82"/>
      <c r="I11" s="49">
        <f t="shared" si="0"/>
        <v>0</v>
      </c>
    </row>
    <row r="12" spans="1:9" ht="31.5" thickTop="1" thickBot="1" x14ac:dyDescent="0.3">
      <c r="A12" s="83" t="s">
        <v>54</v>
      </c>
      <c r="B12" s="84"/>
      <c r="C12" s="84"/>
      <c r="D12" s="84"/>
      <c r="E12" s="84"/>
      <c r="F12" s="84"/>
      <c r="G12" s="84">
        <f>SUM(G7:G11)</f>
        <v>20</v>
      </c>
      <c r="H12" s="85"/>
      <c r="I12" s="40">
        <f>SUM(I7:I11)</f>
        <v>0</v>
      </c>
    </row>
  </sheetData>
  <sheetProtection algorithmName="SHA-512" hashValue="rueyREJzD5aRMGWxtWt9E2xrpS3ZhPc3DW4zQQJlaXLINxEvK8aZHc69/sDwSfG9cA5B8juQPChTF7y17ljinQ==" saltValue="2LdfcDNwJ6tGSIFxu8o95w==" spinCount="100000" sheet="1" objects="1" scenarios="1"/>
  <protectedRanges>
    <protectedRange sqref="H7:H11" name="Oblast1"/>
  </protectedRanges>
  <pageMargins left="0.7" right="0.7" top="0.75" bottom="0.75" header="0.3" footer="0.3"/>
  <pageSetup paperSize="9" scale="93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7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53</v>
      </c>
      <c r="B2" s="3"/>
      <c r="C2" s="3"/>
    </row>
    <row r="3" spans="1:11" ht="15.75" thickBot="1" x14ac:dyDescent="0.3"/>
    <row r="4" spans="1:11" ht="37.5" thickBot="1" x14ac:dyDescent="0.3">
      <c r="A4" s="1" t="s">
        <v>6</v>
      </c>
      <c r="B4" s="1"/>
      <c r="C4" s="1"/>
      <c r="D4" s="2" t="s">
        <v>5</v>
      </c>
      <c r="E4" s="1" t="s">
        <v>7</v>
      </c>
    </row>
    <row r="6" spans="1:11" ht="15.75" thickBot="1" x14ac:dyDescent="0.3">
      <c r="D6" s="20" t="s">
        <v>55</v>
      </c>
      <c r="E6" s="21">
        <v>2014</v>
      </c>
      <c r="F6" s="21">
        <v>2015</v>
      </c>
      <c r="G6" s="21">
        <v>2016</v>
      </c>
      <c r="H6" s="20" t="s">
        <v>56</v>
      </c>
      <c r="I6" s="20"/>
    </row>
    <row r="7" spans="1:11" ht="48.75" thickBot="1" x14ac:dyDescent="0.3">
      <c r="A7" s="14" t="s">
        <v>23</v>
      </c>
      <c r="B7" s="28" t="s">
        <v>24</v>
      </c>
      <c r="C7" s="28" t="s">
        <v>25</v>
      </c>
      <c r="D7" s="28" t="s">
        <v>26</v>
      </c>
      <c r="E7" s="28" t="s">
        <v>2</v>
      </c>
      <c r="F7" s="28" t="s">
        <v>2</v>
      </c>
      <c r="G7" s="28" t="s">
        <v>2</v>
      </c>
      <c r="H7" s="28" t="s">
        <v>2</v>
      </c>
      <c r="I7" s="28" t="s">
        <v>4</v>
      </c>
      <c r="J7" s="28" t="s">
        <v>0</v>
      </c>
      <c r="K7" s="28" t="s">
        <v>1</v>
      </c>
    </row>
    <row r="8" spans="1:11" x14ac:dyDescent="0.25">
      <c r="A8" s="10" t="s">
        <v>37</v>
      </c>
      <c r="B8" s="16">
        <v>2</v>
      </c>
      <c r="C8" s="13">
        <v>70</v>
      </c>
      <c r="D8" s="30"/>
      <c r="E8" s="47" t="s">
        <v>27</v>
      </c>
      <c r="F8" s="30"/>
      <c r="G8" s="30"/>
      <c r="H8" s="47" t="s">
        <v>28</v>
      </c>
      <c r="I8" s="35">
        <v>4</v>
      </c>
      <c r="J8" s="54"/>
      <c r="K8" s="55">
        <f>I8*J8</f>
        <v>0</v>
      </c>
    </row>
    <row r="9" spans="1:11" x14ac:dyDescent="0.25">
      <c r="A9" s="10" t="s">
        <v>39</v>
      </c>
      <c r="B9" s="10">
        <v>2</v>
      </c>
      <c r="C9" s="11">
        <v>90</v>
      </c>
      <c r="D9" s="32"/>
      <c r="E9" s="46" t="s">
        <v>27</v>
      </c>
      <c r="F9" s="32"/>
      <c r="G9" s="32"/>
      <c r="H9" s="46" t="s">
        <v>28</v>
      </c>
      <c r="I9" s="36">
        <v>4</v>
      </c>
      <c r="J9" s="53"/>
      <c r="K9" s="51">
        <f t="shared" ref="K9:K12" si="0">I9*J9</f>
        <v>0</v>
      </c>
    </row>
    <row r="10" spans="1:11" x14ac:dyDescent="0.25">
      <c r="A10" s="10" t="s">
        <v>38</v>
      </c>
      <c r="B10" s="10">
        <v>1</v>
      </c>
      <c r="C10" s="11">
        <v>70</v>
      </c>
      <c r="D10" s="32"/>
      <c r="E10" s="46" t="s">
        <v>27</v>
      </c>
      <c r="F10" s="32"/>
      <c r="G10" s="32"/>
      <c r="H10" s="46" t="s">
        <v>28</v>
      </c>
      <c r="I10" s="36">
        <v>2</v>
      </c>
      <c r="J10" s="53"/>
      <c r="K10" s="51">
        <f t="shared" si="0"/>
        <v>0</v>
      </c>
    </row>
    <row r="11" spans="1:11" x14ac:dyDescent="0.25">
      <c r="A11" s="10" t="s">
        <v>40</v>
      </c>
      <c r="B11" s="10">
        <v>1</v>
      </c>
      <c r="C11" s="11">
        <v>110</v>
      </c>
      <c r="D11" s="32"/>
      <c r="E11" s="46" t="s">
        <v>27</v>
      </c>
      <c r="F11" s="32"/>
      <c r="G11" s="32"/>
      <c r="H11" s="46" t="s">
        <v>28</v>
      </c>
      <c r="I11" s="36">
        <v>2</v>
      </c>
      <c r="J11" s="53"/>
      <c r="K11" s="51">
        <f t="shared" si="0"/>
        <v>0</v>
      </c>
    </row>
    <row r="12" spans="1:11" ht="15.75" thickBot="1" x14ac:dyDescent="0.3">
      <c r="A12" s="10" t="s">
        <v>41</v>
      </c>
      <c r="B12" s="10">
        <v>1</v>
      </c>
      <c r="C12" s="11">
        <v>30</v>
      </c>
      <c r="D12" s="32"/>
      <c r="E12" s="46" t="s">
        <v>27</v>
      </c>
      <c r="F12" s="32"/>
      <c r="G12" s="32"/>
      <c r="H12" s="46" t="s">
        <v>28</v>
      </c>
      <c r="I12" s="36">
        <v>2</v>
      </c>
      <c r="J12" s="53"/>
      <c r="K12" s="51">
        <f t="shared" si="0"/>
        <v>0</v>
      </c>
    </row>
    <row r="13" spans="1:11" x14ac:dyDescent="0.25">
      <c r="A13" s="17" t="s">
        <v>47</v>
      </c>
      <c r="B13" s="9" t="s">
        <v>19</v>
      </c>
      <c r="C13" s="115"/>
      <c r="D13" s="108"/>
      <c r="E13" s="108" t="s">
        <v>27</v>
      </c>
      <c r="F13" s="108"/>
      <c r="G13" s="108"/>
      <c r="H13" s="108" t="s">
        <v>28</v>
      </c>
      <c r="I13" s="96">
        <v>2</v>
      </c>
      <c r="J13" s="118"/>
      <c r="K13" s="121">
        <f>I13*J13</f>
        <v>0</v>
      </c>
    </row>
    <row r="14" spans="1:11" x14ac:dyDescent="0.25">
      <c r="A14" s="18" t="s">
        <v>20</v>
      </c>
      <c r="B14" s="10" t="s">
        <v>21</v>
      </c>
      <c r="C14" s="116"/>
      <c r="D14" s="97"/>
      <c r="E14" s="97"/>
      <c r="F14" s="97"/>
      <c r="G14" s="97"/>
      <c r="H14" s="97"/>
      <c r="I14" s="97"/>
      <c r="J14" s="119"/>
      <c r="K14" s="122"/>
    </row>
    <row r="15" spans="1:11" ht="15.75" thickBot="1" x14ac:dyDescent="0.3">
      <c r="A15" s="19" t="s">
        <v>22</v>
      </c>
      <c r="B15" s="12" t="s">
        <v>42</v>
      </c>
      <c r="C15" s="117"/>
      <c r="D15" s="98"/>
      <c r="E15" s="98"/>
      <c r="F15" s="98"/>
      <c r="G15" s="98"/>
      <c r="H15" s="98"/>
      <c r="I15" s="98"/>
      <c r="J15" s="120"/>
      <c r="K15" s="123"/>
    </row>
    <row r="16" spans="1:11" ht="31.5" thickTop="1" thickBot="1" x14ac:dyDescent="0.3">
      <c r="A16" s="37" t="s">
        <v>54</v>
      </c>
      <c r="B16" s="37"/>
      <c r="C16" s="22"/>
      <c r="D16" s="22"/>
      <c r="E16" s="22"/>
      <c r="F16" s="22"/>
      <c r="G16" s="22"/>
      <c r="H16" s="22"/>
      <c r="I16" s="38">
        <f>SUM(I8:I13)</f>
        <v>16</v>
      </c>
      <c r="J16" s="51"/>
      <c r="K16" s="52">
        <f>SUM(K8:K13)</f>
        <v>0</v>
      </c>
    </row>
    <row r="17" ht="15.75" thickTop="1" x14ac:dyDescent="0.25"/>
  </sheetData>
  <sheetProtection algorithmName="SHA-512" hashValue="zfBf+MDAmVQ87mlM9AjoRv7/YTXsbRWZQW3kiUcb8nIcwnocNsJ6AMac2VGQHuwqC7UYCSMGAZbugoJ0k8pwMA==" saltValue="Bks+LfgfXAnafVCmbTbeOA==" spinCount="100000" sheet="1" objects="1" scenarios="1"/>
  <protectedRanges>
    <protectedRange sqref="J8:J15" name="Oblast1"/>
  </protectedRanges>
  <mergeCells count="9">
    <mergeCell ref="I13:I15"/>
    <mergeCell ref="J13:J15"/>
    <mergeCell ref="K13:K15"/>
    <mergeCell ref="C13:C15"/>
    <mergeCell ref="D13:D15"/>
    <mergeCell ref="E13:E15"/>
    <mergeCell ref="F13:F15"/>
    <mergeCell ref="G13:G15"/>
    <mergeCell ref="H13:H15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opLeftCell="B1" workbookViewId="0">
      <selection activeCell="J7" sqref="J7"/>
    </sheetView>
  </sheetViews>
  <sheetFormatPr defaultRowHeight="15" x14ac:dyDescent="0.25"/>
  <cols>
    <col min="1" max="1" width="25.7109375" customWidth="1"/>
    <col min="2" max="2" width="7.42578125" customWidth="1"/>
    <col min="3" max="3" width="8" customWidth="1"/>
    <col min="4" max="8" width="14.42578125" customWidth="1"/>
    <col min="9" max="10" width="11.42578125" customWidth="1"/>
    <col min="11" max="11" width="15.42578125" customWidth="1"/>
  </cols>
  <sheetData>
    <row r="1" spans="1:11" x14ac:dyDescent="0.25">
      <c r="A1" s="3" t="s">
        <v>86</v>
      </c>
      <c r="B1" s="3"/>
      <c r="C1" s="3"/>
    </row>
    <row r="2" spans="1:11" ht="15.75" thickBot="1" x14ac:dyDescent="0.3"/>
    <row r="3" spans="1:11" ht="49.5" thickBot="1" x14ac:dyDescent="0.3">
      <c r="A3" s="1" t="s">
        <v>80</v>
      </c>
      <c r="B3" s="1"/>
      <c r="C3" s="1"/>
      <c r="D3" s="2" t="s">
        <v>5</v>
      </c>
      <c r="E3" s="1" t="s">
        <v>81</v>
      </c>
    </row>
    <row r="5" spans="1:11" ht="15.75" thickBot="1" x14ac:dyDescent="0.3">
      <c r="D5" s="20" t="s">
        <v>55</v>
      </c>
      <c r="E5" s="21">
        <v>2014</v>
      </c>
      <c r="F5" s="21">
        <v>2015</v>
      </c>
      <c r="G5" s="21">
        <v>2016</v>
      </c>
      <c r="H5" s="20" t="s">
        <v>56</v>
      </c>
      <c r="I5" s="20"/>
    </row>
    <row r="6" spans="1:11" ht="48.75" thickBot="1" x14ac:dyDescent="0.3">
      <c r="A6" s="28" t="s">
        <v>23</v>
      </c>
      <c r="B6" s="28" t="s">
        <v>24</v>
      </c>
      <c r="C6" s="28" t="s">
        <v>25</v>
      </c>
      <c r="D6" s="28" t="s">
        <v>82</v>
      </c>
      <c r="E6" s="28" t="s">
        <v>82</v>
      </c>
      <c r="F6" s="28" t="s">
        <v>82</v>
      </c>
      <c r="G6" s="28" t="s">
        <v>82</v>
      </c>
      <c r="H6" s="28" t="s">
        <v>82</v>
      </c>
      <c r="I6" s="28" t="s">
        <v>83</v>
      </c>
      <c r="J6" s="28" t="s">
        <v>0</v>
      </c>
      <c r="K6" s="28" t="s">
        <v>1</v>
      </c>
    </row>
    <row r="7" spans="1:11" x14ac:dyDescent="0.25">
      <c r="A7" s="88" t="s">
        <v>84</v>
      </c>
      <c r="B7" s="89">
        <v>1</v>
      </c>
      <c r="C7" s="89"/>
      <c r="D7" s="46" t="s">
        <v>87</v>
      </c>
      <c r="E7" s="46" t="s">
        <v>88</v>
      </c>
      <c r="F7" s="46" t="s">
        <v>89</v>
      </c>
      <c r="G7" s="46" t="s">
        <v>90</v>
      </c>
      <c r="H7" s="46" t="s">
        <v>92</v>
      </c>
      <c r="I7" s="38">
        <v>12</v>
      </c>
      <c r="J7" s="50"/>
      <c r="K7" s="90">
        <f>I7*J7</f>
        <v>0</v>
      </c>
    </row>
    <row r="8" spans="1:11" ht="15.75" thickBot="1" x14ac:dyDescent="0.3">
      <c r="A8" s="91" t="s">
        <v>85</v>
      </c>
      <c r="B8" s="4">
        <v>1</v>
      </c>
      <c r="C8" s="4"/>
      <c r="D8" s="95" t="s">
        <v>87</v>
      </c>
      <c r="E8" s="95" t="s">
        <v>88</v>
      </c>
      <c r="F8" s="95" t="s">
        <v>89</v>
      </c>
      <c r="G8" s="95" t="s">
        <v>90</v>
      </c>
      <c r="H8" s="95" t="s">
        <v>92</v>
      </c>
      <c r="I8" s="92">
        <v>12</v>
      </c>
      <c r="J8" s="82"/>
      <c r="K8" s="90">
        <f>I8*J8</f>
        <v>0</v>
      </c>
    </row>
    <row r="9" spans="1:11" ht="31.5" thickTop="1" thickBot="1" x14ac:dyDescent="0.3">
      <c r="A9" s="73" t="s">
        <v>54</v>
      </c>
      <c r="B9" s="74"/>
      <c r="C9" s="75"/>
      <c r="D9" s="75"/>
      <c r="E9" s="75"/>
      <c r="F9" s="75"/>
      <c r="G9" s="75"/>
      <c r="H9" s="75"/>
      <c r="I9" s="78">
        <f>SUM(I7:I8)</f>
        <v>24</v>
      </c>
      <c r="J9" s="93"/>
      <c r="K9" s="94">
        <f>SUM(K7:K8)</f>
        <v>0</v>
      </c>
    </row>
  </sheetData>
  <sheetProtection algorithmName="SHA-512" hashValue="kI/ggj20P65/ffRZ85y4bBNDCXtK5BW9DoZmK1j0hz1CNx7Vn5nbQ1Q6dEpF4KnTZ0VVWzRHu+9KwaQXS3RZpg==" saltValue="in9s9Q7XJ/DP9nweSKV8gw==" spinCount="100000" sheet="1" objects="1" scenarios="1"/>
  <protectedRanges>
    <protectedRange sqref="J7:J8" name="Oblast1"/>
  </protectedRanges>
  <pageMargins left="0.7" right="0.7" top="0.78740157499999996" bottom="0.78740157499999996" header="0.3" footer="0.3"/>
  <pageSetup paperSize="9" scale="86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53</v>
      </c>
    </row>
    <row r="3" spans="1:9" ht="15.75" thickBot="1" x14ac:dyDescent="0.3"/>
    <row r="4" spans="1:9" ht="49.5" thickBot="1" x14ac:dyDescent="0.3">
      <c r="A4" s="1" t="s">
        <v>8</v>
      </c>
      <c r="B4" s="2" t="s">
        <v>5</v>
      </c>
      <c r="C4" s="1" t="s">
        <v>7</v>
      </c>
    </row>
    <row r="5" spans="1:9" x14ac:dyDescent="0.25">
      <c r="A5" s="57"/>
      <c r="B5" s="58"/>
      <c r="C5" s="57"/>
    </row>
    <row r="6" spans="1:9" s="21" customFormat="1" ht="15.75" thickBot="1" x14ac:dyDescent="0.3">
      <c r="B6" s="21" t="s">
        <v>55</v>
      </c>
      <c r="C6" s="21">
        <v>2014</v>
      </c>
      <c r="D6" s="21">
        <v>2015</v>
      </c>
      <c r="E6" s="21">
        <v>2016</v>
      </c>
      <c r="F6" s="21" t="s">
        <v>56</v>
      </c>
    </row>
    <row r="7" spans="1:9" ht="48.75" thickBot="1" x14ac:dyDescent="0.3">
      <c r="A7" s="28" t="s">
        <v>12</v>
      </c>
      <c r="B7" s="28" t="s">
        <v>9</v>
      </c>
      <c r="C7" s="28" t="s">
        <v>9</v>
      </c>
      <c r="D7" s="28" t="s">
        <v>9</v>
      </c>
      <c r="E7" s="28" t="s">
        <v>9</v>
      </c>
      <c r="F7" s="28" t="s">
        <v>9</v>
      </c>
      <c r="G7" s="28" t="s">
        <v>10</v>
      </c>
      <c r="H7" s="28" t="s">
        <v>11</v>
      </c>
      <c r="I7" s="28" t="s">
        <v>1</v>
      </c>
    </row>
    <row r="8" spans="1:9" x14ac:dyDescent="0.25">
      <c r="A8" s="6" t="s">
        <v>60</v>
      </c>
      <c r="B8" s="23"/>
      <c r="C8" s="24" t="s">
        <v>57</v>
      </c>
      <c r="D8" s="23"/>
      <c r="E8" s="23"/>
      <c r="F8" s="24" t="s">
        <v>58</v>
      </c>
      <c r="G8" s="34">
        <v>2</v>
      </c>
      <c r="H8" s="41"/>
      <c r="I8" s="42">
        <f>G8*H8</f>
        <v>0</v>
      </c>
    </row>
    <row r="9" spans="1:9" ht="15.75" thickBot="1" x14ac:dyDescent="0.3">
      <c r="A9" s="6" t="s">
        <v>61</v>
      </c>
      <c r="B9" s="4"/>
      <c r="C9" s="4"/>
      <c r="D9" s="15" t="s">
        <v>59</v>
      </c>
      <c r="E9" s="4"/>
      <c r="F9" s="4"/>
      <c r="G9" s="8">
        <v>1</v>
      </c>
      <c r="H9" s="43"/>
      <c r="I9" s="44">
        <f>G9*H9</f>
        <v>0</v>
      </c>
    </row>
    <row r="10" spans="1:9" ht="31.5" thickTop="1" thickBot="1" x14ac:dyDescent="0.3">
      <c r="A10" s="5" t="s">
        <v>54</v>
      </c>
      <c r="B10" s="4"/>
      <c r="C10" s="4"/>
      <c r="D10" s="4"/>
      <c r="E10" s="4"/>
      <c r="F10" s="4"/>
      <c r="G10" s="56">
        <f>SUM(G8:G9)</f>
        <v>3</v>
      </c>
      <c r="H10" s="44"/>
      <c r="I10" s="45">
        <f>SUM(I8:I9)</f>
        <v>0</v>
      </c>
    </row>
    <row r="11" spans="1:9" ht="15.75" thickTop="1" x14ac:dyDescent="0.25"/>
  </sheetData>
  <sheetProtection algorithmName="SHA-512" hashValue="eNZesBnsGAG6oZeGU8vZAJ+YOG4s9Ynrs17sAIH/VuDgk4MIaBqkMArU+FNsLvhSFwKnfUPwbynVr87lSlqtyg==" saltValue="/dUbQ0Zgy3pRdBoLZt9EJg==" spinCount="100000" sheet="1" objects="1" scenarios="1"/>
  <protectedRanges>
    <protectedRange sqref="H8:H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G7" sqref="G7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</cols>
  <sheetData>
    <row r="2" spans="1:8" x14ac:dyDescent="0.25">
      <c r="A2" s="3" t="s">
        <v>53</v>
      </c>
    </row>
    <row r="3" spans="1:8" ht="15.75" thickBot="1" x14ac:dyDescent="0.3"/>
    <row r="4" spans="1:8" ht="37.5" thickBot="1" x14ac:dyDescent="0.3">
      <c r="A4" s="1" t="s">
        <v>15</v>
      </c>
      <c r="B4" s="2" t="s">
        <v>5</v>
      </c>
      <c r="C4" s="1" t="s">
        <v>7</v>
      </c>
    </row>
    <row r="5" spans="1:8" ht="15.75" thickBot="1" x14ac:dyDescent="0.3">
      <c r="B5" s="61">
        <v>2014</v>
      </c>
      <c r="C5" s="61">
        <v>2015</v>
      </c>
      <c r="D5" s="61">
        <v>2016</v>
      </c>
      <c r="E5" s="61">
        <v>2017</v>
      </c>
    </row>
    <row r="6" spans="1:8" ht="48.75" thickBot="1" x14ac:dyDescent="0.3">
      <c r="A6" s="60" t="s">
        <v>12</v>
      </c>
      <c r="B6" s="60" t="s">
        <v>9</v>
      </c>
      <c r="C6" s="60" t="s">
        <v>9</v>
      </c>
      <c r="D6" s="60" t="s">
        <v>9</v>
      </c>
      <c r="E6" s="60" t="s">
        <v>9</v>
      </c>
      <c r="F6" s="60" t="s">
        <v>10</v>
      </c>
      <c r="G6" s="60" t="s">
        <v>11</v>
      </c>
      <c r="H6" s="60" t="s">
        <v>1</v>
      </c>
    </row>
    <row r="7" spans="1:8" ht="15.75" thickBot="1" x14ac:dyDescent="0.3">
      <c r="A7" s="6">
        <v>1</v>
      </c>
      <c r="B7" s="59"/>
      <c r="C7" s="47" t="s">
        <v>59</v>
      </c>
      <c r="D7" s="59"/>
      <c r="E7" s="59"/>
      <c r="F7" s="7">
        <v>1</v>
      </c>
      <c r="G7" s="48"/>
      <c r="H7" s="49">
        <f>F7*G7</f>
        <v>0</v>
      </c>
    </row>
    <row r="8" spans="1:8" ht="31.5" thickTop="1" thickBot="1" x14ac:dyDescent="0.3">
      <c r="A8" s="5" t="s">
        <v>54</v>
      </c>
      <c r="B8" s="4"/>
      <c r="C8" s="4"/>
      <c r="D8" s="4"/>
      <c r="E8" s="4"/>
      <c r="F8" s="56">
        <f>F7</f>
        <v>1</v>
      </c>
      <c r="G8" s="39"/>
      <c r="H8" s="40">
        <f>H7</f>
        <v>0</v>
      </c>
    </row>
    <row r="9" spans="1:8" ht="15.75" thickTop="1" x14ac:dyDescent="0.25"/>
  </sheetData>
  <sheetProtection algorithmName="SHA-512" hashValue="38QsWLUyZL2c3AcaeNcVg3jnaNYLPvor0dhJqMPb80PGXi3LjFS/anlX02qWekoway0+yP7qtkoohfaSfOo2wA==" saltValue="K5Wg0O+6GYDsxIKFqh7e2g==" spinCount="100000" sheet="1" objects="1" scenarios="1"/>
  <protectedRanges>
    <protectedRange sqref="G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53</v>
      </c>
    </row>
    <row r="3" spans="1:6" ht="15.75" thickBot="1" x14ac:dyDescent="0.3"/>
    <row r="4" spans="1:6" ht="25.5" thickBot="1" x14ac:dyDescent="0.3">
      <c r="A4" s="1" t="s">
        <v>95</v>
      </c>
      <c r="B4" s="79" t="s">
        <v>94</v>
      </c>
      <c r="C4" s="1" t="s">
        <v>17</v>
      </c>
    </row>
    <row r="5" spans="1:6" ht="15.75" thickBot="1" x14ac:dyDescent="0.3"/>
    <row r="6" spans="1:6" ht="48.75" thickBot="1" x14ac:dyDescent="0.3">
      <c r="A6" s="28" t="s">
        <v>12</v>
      </c>
      <c r="B6" s="28" t="s">
        <v>51</v>
      </c>
      <c r="C6" s="28" t="s">
        <v>9</v>
      </c>
      <c r="D6" s="28" t="s">
        <v>10</v>
      </c>
      <c r="E6" s="28" t="s">
        <v>11</v>
      </c>
      <c r="F6" s="28" t="s">
        <v>1</v>
      </c>
    </row>
    <row r="7" spans="1:6" ht="15.75" thickBot="1" x14ac:dyDescent="0.3">
      <c r="A7" s="6">
        <v>11</v>
      </c>
      <c r="B7" s="47" t="s">
        <v>50</v>
      </c>
      <c r="C7" s="47" t="s">
        <v>52</v>
      </c>
      <c r="D7" s="7">
        <v>1</v>
      </c>
      <c r="E7" s="48"/>
      <c r="F7" s="49">
        <f>D7*E7</f>
        <v>0</v>
      </c>
    </row>
    <row r="8" spans="1:6" ht="31.5" thickTop="1" thickBot="1" x14ac:dyDescent="0.3">
      <c r="A8" s="5" t="s">
        <v>54</v>
      </c>
      <c r="B8" s="4"/>
      <c r="C8" s="4"/>
      <c r="D8" s="56">
        <f>D7</f>
        <v>1</v>
      </c>
      <c r="E8" s="39"/>
      <c r="F8" s="40">
        <f>F7</f>
        <v>0</v>
      </c>
    </row>
    <row r="9" spans="1:6" ht="15.75" thickTop="1" x14ac:dyDescent="0.25"/>
  </sheetData>
  <sheetProtection algorithmName="SHA-512" hashValue="H63EaFEc/QJvtPSxRJVM3B68QG/FYFgedVxtYBM+v7nPVxQ5ZBBjymYrmJ5T1TzDrog//on/3f+nqfoE6IyFQA==" saltValue="eYEO+stN8WLHWA8l5wJrIA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B14" sqref="B14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72</v>
      </c>
    </row>
    <row r="3" spans="1:2" ht="15.75" thickBot="1" x14ac:dyDescent="0.3"/>
    <row r="4" spans="1:2" ht="30.75" thickBot="1" x14ac:dyDescent="0.3">
      <c r="A4" s="63" t="s">
        <v>66</v>
      </c>
      <c r="B4" s="64" t="s">
        <v>67</v>
      </c>
    </row>
    <row r="5" spans="1:2" ht="30" x14ac:dyDescent="0.25">
      <c r="A5" s="65" t="s">
        <v>68</v>
      </c>
      <c r="B5" s="66">
        <f>'Kontrola a servis plynových zař'!K16</f>
        <v>0</v>
      </c>
    </row>
    <row r="6" spans="1:2" x14ac:dyDescent="0.25">
      <c r="A6" s="67" t="s">
        <v>74</v>
      </c>
      <c r="B6" s="68">
        <f>'Kontrola vč. plynovodu'!K16</f>
        <v>0</v>
      </c>
    </row>
    <row r="7" spans="1:2" x14ac:dyDescent="0.25">
      <c r="A7" s="67" t="s">
        <v>6</v>
      </c>
      <c r="B7" s="68">
        <f>'Revize plynových zařízení'!K16</f>
        <v>0</v>
      </c>
    </row>
    <row r="8" spans="1:2" x14ac:dyDescent="0.25">
      <c r="A8" s="67" t="s">
        <v>91</v>
      </c>
      <c r="B8" s="68">
        <f>'Funkční zkouška'!K9</f>
        <v>0</v>
      </c>
    </row>
    <row r="9" spans="1:2" x14ac:dyDescent="0.25">
      <c r="A9" s="67" t="s">
        <v>69</v>
      </c>
      <c r="B9" s="68">
        <f>'Školení obsluh PZ'!I10</f>
        <v>0</v>
      </c>
    </row>
    <row r="10" spans="1:2" x14ac:dyDescent="0.25">
      <c r="A10" s="67" t="s">
        <v>70</v>
      </c>
      <c r="B10" s="68">
        <f>'Školení odpov.osob za PZ '!H8</f>
        <v>0</v>
      </c>
    </row>
    <row r="11" spans="1:2" x14ac:dyDescent="0.25">
      <c r="A11" s="67" t="s">
        <v>16</v>
      </c>
      <c r="B11" s="68">
        <f>'Školení obsluh plyn.kotlů'!F8</f>
        <v>0</v>
      </c>
    </row>
    <row r="12" spans="1:2" ht="15.75" thickBot="1" x14ac:dyDescent="0.3">
      <c r="A12" s="69" t="s">
        <v>71</v>
      </c>
      <c r="B12" s="70">
        <f>'Odb.prohlídka kotelny'!I12</f>
        <v>0</v>
      </c>
    </row>
    <row r="13" spans="1:2" ht="15.75" thickBot="1" x14ac:dyDescent="0.3">
      <c r="A13" s="71" t="s">
        <v>73</v>
      </c>
      <c r="B13" s="72">
        <f>SUM(B5:B12)</f>
        <v>0</v>
      </c>
    </row>
  </sheetData>
  <sheetProtection algorithmName="SHA-512" hashValue="2UREPb9takXi9tEeIqe4thkaZXFzyxxbmV49ZrhBTmUvnKq+M1RXjjBW13s72n5US58DaaT71cz+0JqWubSEjA==" saltValue="7qN25sZe3+OOATYITfncDQ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Kontrola a servis plynových zař</vt:lpstr>
      <vt:lpstr>Kontrola vč. plynovodu</vt:lpstr>
      <vt:lpstr>Odb.prohlídka kotelny</vt:lpstr>
      <vt:lpstr>Revize plynových zařízení</vt:lpstr>
      <vt:lpstr>Funkční zkouška</vt:lpstr>
      <vt:lpstr>Školení obsluh PZ</vt:lpstr>
      <vt:lpstr>Školení odpov.osob za PZ 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2013-05-30T16:47:43Z</dcterms:modified>
</cp:coreProperties>
</file>